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G-CO Lenguas Adicionales 3° añ" sheetId="1" r:id="rId4"/>
  </sheets>
  <definedNames/>
  <calcPr/>
</workbook>
</file>

<file path=xl/sharedStrings.xml><?xml version="1.0" encoding="utf-8"?>
<sst xmlns="http://schemas.openxmlformats.org/spreadsheetml/2006/main" count="271" uniqueCount="157">
  <si>
    <t>Ministerio de Educación - GCABA</t>
  </si>
  <si>
    <t>Formación General - Ciclo Orientado- Lenguas Adicionales 3° Año - Nivel A y B</t>
  </si>
  <si>
    <t xml:space="preserve">Eje del DC
 </t>
  </si>
  <si>
    <t>Destinatarios</t>
  </si>
  <si>
    <t>Nombre del recurso</t>
  </si>
  <si>
    <t xml:space="preserve">Nombre de la Serie </t>
  </si>
  <si>
    <t xml:space="preserve">Tema o Contenido central </t>
  </si>
  <si>
    <t xml:space="preserve">Breve descripción </t>
  </si>
  <si>
    <t>Formato del recurso</t>
  </si>
  <si>
    <t>Link</t>
  </si>
  <si>
    <t>Fuente</t>
  </si>
  <si>
    <t>Pais</t>
  </si>
  <si>
    <t>Año</t>
  </si>
  <si>
    <t>Tags</t>
  </si>
  <si>
    <t>Nivel A</t>
  </si>
  <si>
    <t>Ambitos de uso de lengua adicional</t>
  </si>
  <si>
    <t xml:space="preserve">Estudiantes </t>
  </si>
  <si>
    <t>Daily Routine</t>
  </si>
  <si>
    <t>Basic Vocabulary</t>
  </si>
  <si>
    <t xml:space="preserve">Rutinas </t>
  </si>
  <si>
    <t xml:space="preserve">Actividades sobre vocabulario para hablar sobre rutinas diarias. </t>
  </si>
  <si>
    <t>Sitio Web</t>
  </si>
  <si>
    <t>British Council</t>
  </si>
  <si>
    <t>Inglaterra</t>
  </si>
  <si>
    <t xml:space="preserve"> basic vocabulary
 daily routine</t>
  </si>
  <si>
    <t>Appearance 1</t>
  </si>
  <si>
    <t xml:space="preserve">Apariencia Fisica </t>
  </si>
  <si>
    <t>Actividades sobre vocabulario para describir la apariencia fisica de las personas.</t>
  </si>
  <si>
    <t>https://learnenglish.britishcouncil.org/basic-vocabulary/appearance-1</t>
  </si>
  <si>
    <t>basic vocabulary 
appearance</t>
  </si>
  <si>
    <t>Actions</t>
  </si>
  <si>
    <t xml:space="preserve">Acciones basicas </t>
  </si>
  <si>
    <t>Actividades sobre vocabulario para realizar acciones básicas.</t>
  </si>
  <si>
    <t>basic vocabulary
actions</t>
  </si>
  <si>
    <t xml:space="preserve">Ambitos de uso de lengua adicional
</t>
  </si>
  <si>
    <t>The First English Class</t>
  </si>
  <si>
    <t xml:space="preserve"> Beginner A1 Listening</t>
  </si>
  <si>
    <t>Presentación de una primera clase</t>
  </si>
  <si>
    <t xml:space="preserve">Escucha de texto informativo con dos actividades de comprensión auditiva. </t>
  </si>
  <si>
    <t>beginnerA1
listening
first english class</t>
  </si>
  <si>
    <t>Sentence Monkey</t>
  </si>
  <si>
    <t>Comparatives and superlatives Grammar Interactive</t>
  </si>
  <si>
    <t>Adjetivos comparativos y superlativos</t>
  </si>
  <si>
    <t xml:space="preserve">Juego interactivo para completar oraciones sobre animales de la selva con adjetivos comparativos y superlativos. </t>
  </si>
  <si>
    <t>Juego Interactivo</t>
  </si>
  <si>
    <t>ESL Games Plus</t>
  </si>
  <si>
    <t>Estados Unidos</t>
  </si>
  <si>
    <t>comparatives
superlatives
wild zoo animals</t>
  </si>
  <si>
    <t>Rally Game</t>
  </si>
  <si>
    <t>Action Verbs Present Progressive</t>
  </si>
  <si>
    <t>Presente Continuo</t>
  </si>
  <si>
    <t>Juego interactivo para completar oraciones con el presente continuo y verbos que describen acciones.</t>
  </si>
  <si>
    <t>action verbs
present progressive
grammar game</t>
  </si>
  <si>
    <t xml:space="preserve">Ambitos de uso de lengua adicional </t>
  </si>
  <si>
    <t>Billionaire Game</t>
  </si>
  <si>
    <t>Action Verbs Present Tenses</t>
  </si>
  <si>
    <t>Presente continuo y "CAN"</t>
  </si>
  <si>
    <t xml:space="preserve">Juego interactivos para completar oraciones en presente continuo y "CAN". </t>
  </si>
  <si>
    <t>action verbs
present tenses
grammar game</t>
  </si>
  <si>
    <t>Daily Routine - Things we do often</t>
  </si>
  <si>
    <t xml:space="preserve">English for Beginners, unit 4. Daily Life </t>
  </si>
  <si>
    <t>Presente Simple</t>
  </si>
  <si>
    <t xml:space="preserve">Lectura de un texto corto sobre rutinas diarias  y quiz de comprensión. </t>
  </si>
  <si>
    <t>ESOL Courses - Free English Lessons Online</t>
  </si>
  <si>
    <t>daily life
reading
beginner course</t>
  </si>
  <si>
    <t xml:space="preserve">Ambito de uso de la Lengua    </t>
  </si>
  <si>
    <t>Understanding Safety Signs</t>
  </si>
  <si>
    <t>Reading for Information-Elementary</t>
  </si>
  <si>
    <t xml:space="preserve">Modo Imperativo  </t>
  </si>
  <si>
    <t xml:space="preserve">Explicacion de uso del modo imperativo en señalización y juego para unir figuras y frases. </t>
  </si>
  <si>
    <t>english for work
health and safety</t>
  </si>
  <si>
    <t>Ambitos de uso de la lengua adicional
Instancias de Reflexión</t>
  </si>
  <si>
    <t>Street Art with a Message of Hope and Peace</t>
  </si>
  <si>
    <t xml:space="preserve">Great TED  Talks for Language Practice  </t>
  </si>
  <si>
    <t>Diversidad Cultural y Lingüísica</t>
  </si>
  <si>
    <t>El Artista de Graffiti el Seed cuenta su sueño de crear arte que no necesite traducción y promueva la tolerencia cultural y lingüística.</t>
  </si>
  <si>
    <t>Audiovisual</t>
  </si>
  <si>
    <t>TED- Ideas Worth Spreading</t>
  </si>
  <si>
    <t>Global Community</t>
  </si>
  <si>
    <t>ted fellows
art
culture</t>
  </si>
  <si>
    <t>Ambitos de uso de la lengua adicional</t>
  </si>
  <si>
    <t xml:space="preserve">Jeopardy Quiz Game </t>
  </si>
  <si>
    <t>Irregular Past Tense ESL Grammar</t>
  </si>
  <si>
    <t>Pasado Simple</t>
  </si>
  <si>
    <t xml:space="preserve">Juego Interactivo para completar oraciones con la opción correcta del verbo. </t>
  </si>
  <si>
    <t>irregular past tense
grammar
jeopardy game</t>
  </si>
  <si>
    <t>The City of Liverpool</t>
  </si>
  <si>
    <t xml:space="preserve">Elementary Englsh Reading </t>
  </si>
  <si>
    <t>Descripción de una ciudad y sus atractivos turísticos</t>
  </si>
  <si>
    <t xml:space="preserve">Lectura de texto con actividad de comprensión. </t>
  </si>
  <si>
    <t>https://www.esolcourses.com/uk-english/beginners-grammar/capital-letters/lesson-7/liverpool.html</t>
  </si>
  <si>
    <t>beginner grammar
liverpool</t>
  </si>
  <si>
    <t>Nivel B</t>
  </si>
  <si>
    <t>Estudiantes</t>
  </si>
  <si>
    <t>Appearances 2</t>
  </si>
  <si>
    <t>Intermediate Vocabulary</t>
  </si>
  <si>
    <t>Apariencia Fisica</t>
  </si>
  <si>
    <t>Actividades para describir la apariencia física de las personas</t>
  </si>
  <si>
    <t>intermediate vocabulary
appearance 2</t>
  </si>
  <si>
    <t>Around Town</t>
  </si>
  <si>
    <t>La Ciudad</t>
  </si>
  <si>
    <t xml:space="preserve">Actividades para identificar palabras y expresiones comunes sobre lugares en una ciudad o barrio </t>
  </si>
  <si>
    <t>intermediate vocabulary
around town</t>
  </si>
  <si>
    <t>Body Parts 2</t>
  </si>
  <si>
    <t>intermediate Vocabulary</t>
  </si>
  <si>
    <t>Partes del Cuerpo</t>
  </si>
  <si>
    <t>Actividades sobre vocabulario para describir partes del cuerpo</t>
  </si>
  <si>
    <t>intermediate vocabulary
body parts 2</t>
  </si>
  <si>
    <t>Missing a Class</t>
  </si>
  <si>
    <t>Pre intermediate A2 listening</t>
  </si>
  <si>
    <t>Clases y Horarios</t>
  </si>
  <si>
    <t xml:space="preserve">Escuchar a un estudiante explicando por qué no puede asistir a clase y completar dos actividades de comprensión auditiva  </t>
  </si>
  <si>
    <t>pre intermediate A2
listening
missing class</t>
  </si>
  <si>
    <t>Buying New Shoes</t>
  </si>
  <si>
    <t>Speaking A2 Elementary</t>
  </si>
  <si>
    <t>Comprar zapatillas y atender una zapateria</t>
  </si>
  <si>
    <t xml:space="preserve">Mirar video modelo en donde Sam busca un par de zapatillas y repetir conversacion guiada por instrucciones a continuación     </t>
  </si>
  <si>
    <t>speaking A2
buying new shoes</t>
  </si>
  <si>
    <t>Amy Winehouse</t>
  </si>
  <si>
    <t>Pre intermediate Reading for information</t>
  </si>
  <si>
    <t xml:space="preserve">Vida de Amy Winehouse </t>
  </si>
  <si>
    <t>Leer texto y realizar actividades de comprensión, puntuación y adjetivos para describir personas.</t>
  </si>
  <si>
    <t>famous people
amy winehouse</t>
  </si>
  <si>
    <t>"Firework" by Katy Perry</t>
  </si>
  <si>
    <t>Learn English with Songs</t>
  </si>
  <si>
    <t xml:space="preserve">Canción que promueve el amor por uno mismo </t>
  </si>
  <si>
    <t xml:space="preserve">Mirar video y escuchar la canción para completar espacios con las palabras faltantes en la letra  </t>
  </si>
  <si>
    <t>song
katy perry
firework</t>
  </si>
  <si>
    <t>Taking Action on Climate Change</t>
  </si>
  <si>
    <t>Pre intermediate Listening</t>
  </si>
  <si>
    <t>Cambio Climático: causas y prevención</t>
  </si>
  <si>
    <t>Mirar video  informativo y completar actividades de comprensión, vocabulario y condicionales 1</t>
  </si>
  <si>
    <t>environment
climate change
listening</t>
  </si>
  <si>
    <t>Colonel Meow, Celebrity Cat</t>
  </si>
  <si>
    <t>Upper Intermediate English Listening</t>
  </si>
  <si>
    <t>Mascota Famosa</t>
  </si>
  <si>
    <t xml:space="preserve">Mirar video informativo y realizar actividades de comprensión y vocabulario </t>
  </si>
  <si>
    <t>celebrity pets
colonel meow</t>
  </si>
  <si>
    <t>Irregular Verbs Hangman</t>
  </si>
  <si>
    <t>ESL Interactive Grammar Hangman Spelling Game Online</t>
  </si>
  <si>
    <t xml:space="preserve">Pasado Simple, verbos irregulares </t>
  </si>
  <si>
    <t xml:space="preserve">Juego interactivo ortográfico para completar oraciones con el verbo irregular correcto    </t>
  </si>
  <si>
    <t>Juego interactivo</t>
  </si>
  <si>
    <t>irregular verbs
interactive hangman</t>
  </si>
  <si>
    <t xml:space="preserve">Adjectives Opposites ESL Matching Game 3 </t>
  </si>
  <si>
    <t xml:space="preserve">ESL Connector Matching Game  </t>
  </si>
  <si>
    <t>Adjetivos descriptivos, antónimos</t>
  </si>
  <si>
    <t>Juego interactivo para agrupar pares de adjetivos opuestos</t>
  </si>
  <si>
    <t>adjectives
opposites
matching game</t>
  </si>
  <si>
    <t>Ambitos de uso de la lengua adicional 
Instancias de Reflexión</t>
  </si>
  <si>
    <t>Frida Kahlo: The Woman behind the Legend</t>
  </si>
  <si>
    <t>TED-ed Iseult Gillespie</t>
  </si>
  <si>
    <t xml:space="preserve">Vida de Fridha Kahlo </t>
  </si>
  <si>
    <t>Video informativo sobre la vida y el legado de la artista Mexicana  Frida Kahlo</t>
  </si>
  <si>
    <t>https://www.ted.com/talks/iseult_gillespie_frida_kahlo_the_woman_behind_the_legend</t>
  </si>
  <si>
    <t>TED-Ideas Worth Spreading</t>
  </si>
  <si>
    <t>art
painting
latin america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</si>
</sst>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1.0"/>
      <color rgb="FF595959"/>
      <name val="Arial"/>
    </font>
    <font>
      <sz val="11.0"/>
      <color theme="0"/>
      <name val="Calibri"/>
    </font>
    <font>
      <sz val="10.0"/>
      <color theme="1"/>
      <name val="Arial"/>
    </font>
    <font>
      <sz val="10.0"/>
      <color rgb="FF000000"/>
      <name val="Arial"/>
    </font>
    <font>
      <b/>
      <sz val="11.0"/>
      <color rgb="FF000000"/>
      <name val="Calibri"/>
    </font>
    <font>
      <u/>
      <sz val="11.0"/>
      <color theme="10"/>
      <name val="Calibri"/>
    </font>
    <font>
      <sz val="10.0"/>
      <color theme="1"/>
      <name val="Calibri"/>
    </font>
    <font>
      <u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0" numFmtId="0" xfId="0" applyFont="1"/>
    <xf borderId="1" fillId="2" fontId="2" numFmtId="0" xfId="0" applyAlignment="1" applyBorder="1" applyFill="1" applyFont="1">
      <alignment vertical="center"/>
    </xf>
    <xf borderId="1" fillId="2" fontId="2" numFmtId="0" xfId="0" applyBorder="1" applyFont="1"/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vertical="center"/>
    </xf>
    <xf borderId="0" fillId="0" fontId="0" numFmtId="0" xfId="0" applyFont="1"/>
    <xf borderId="0" fillId="0" fontId="4" numFmtId="0" xfId="0" applyAlignment="1" applyFont="1">
      <alignment horizontal="left" shrinkToFit="0" vertical="top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left"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2">
    <tableStyle count="3" pivot="0" name="FG-CO Lenguas Adicionales 3° añ-style">
      <tableStyleElement dxfId="1" type="headerRow"/>
      <tableStyleElement dxfId="2" type="firstRowStripe"/>
      <tableStyleElement dxfId="2" type="secondRowStripe"/>
    </tableStyle>
    <tableStyle count="3" pivot="0" name="FG-CO Lenguas Adicionales 3° añ-style 2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914525" cy="790575"/>
    <xdr:pic>
      <xdr:nvPicPr>
        <xdr:cNvPr descr="ba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19:L33" displayName="Table_1" id="1">
  <tableColumns count="12">
    <tableColumn name="Eje del DC_x000a_ " id="1"/>
    <tableColumn name="Destinatarios" id="2"/>
    <tableColumn name="Nombre del recurso" id="3"/>
    <tableColumn name="Nombre de la Serie " id="4"/>
    <tableColumn name="Tema o Contenido central " id="5"/>
    <tableColumn name="Breve descripción " id="6"/>
    <tableColumn name="Formato del recurso" id="7"/>
    <tableColumn name="Link" id="8"/>
    <tableColumn name="Fuente" id="9"/>
    <tableColumn name="Pais" id="10"/>
    <tableColumn name="Año" id="11"/>
    <tableColumn name="Tags" id="12"/>
  </tableColumns>
  <tableStyleInfo name="FG-CO Lenguas Adicionales 3° añ-style" showColumnStripes="0" showFirstColumn="1" showLastColumn="1" showRowStripes="1"/>
</table>
</file>

<file path=xl/tables/table2.xml><?xml version="1.0" encoding="utf-8"?>
<table xmlns="http://schemas.openxmlformats.org/spreadsheetml/2006/main" ref="A4:L17" displayName="Table_2" id="2">
  <tableColumns count="12">
    <tableColumn name="Eje del DC_x000a_ " id="1"/>
    <tableColumn name="Destinatarios" id="2"/>
    <tableColumn name="Nombre del recurso" id="3"/>
    <tableColumn name="Nombre de la Serie " id="4"/>
    <tableColumn name="Tema o Contenido central " id="5"/>
    <tableColumn name="Breve descripción " id="6"/>
    <tableColumn name="Formato del recurso" id="7"/>
    <tableColumn name="Link" id="8"/>
    <tableColumn name="Fuente" id="9"/>
    <tableColumn name="Pais" id="10"/>
    <tableColumn name="Año" id="11"/>
    <tableColumn name="Tags" id="12"/>
  </tableColumns>
  <tableStyleInfo name="FG-CO Lenguas Adicionales 3° añ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earnenglish.britishcouncil.org/basic-vocabulary/appearance-1" TargetMode="External"/><Relationship Id="rId2" Type="http://schemas.openxmlformats.org/officeDocument/2006/relationships/hyperlink" Target="https://www.esolcourses.com/uk-english/beginners-grammar/capital-letters/lesson-7/liverpool.html" TargetMode="External"/><Relationship Id="rId3" Type="http://schemas.openxmlformats.org/officeDocument/2006/relationships/hyperlink" Target="https://www.ted.com/talks/iseult_gillespie_frida_kahlo_the_woman_behind_the_legend" TargetMode="External"/><Relationship Id="rId4" Type="http://schemas.openxmlformats.org/officeDocument/2006/relationships/drawing" Target="../drawings/drawing1.xml"/><Relationship Id="rId7" Type="http://schemas.openxmlformats.org/officeDocument/2006/relationships/table" Target="../tables/table1.xml"/><Relationship Id="rId8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2.71"/>
    <col customWidth="1" hidden="1" min="2" max="2" width="19.0"/>
    <col customWidth="1" min="3" max="3" width="24.57"/>
    <col customWidth="1" min="4" max="4" width="30.86"/>
    <col customWidth="1" min="5" max="5" width="26.29"/>
    <col customWidth="1" min="6" max="6" width="41.14"/>
    <col customWidth="1" min="7" max="7" width="24.43"/>
    <col customWidth="1" min="8" max="8" width="47.0"/>
    <col customWidth="1" min="9" max="9" width="18.71"/>
    <col customWidth="1" min="10" max="10" width="16.57"/>
    <col customWidth="1" min="11" max="11" width="16.43"/>
    <col customWidth="1" min="12" max="12" width="19.43"/>
    <col customWidth="1" min="13" max="13" width="28.0"/>
    <col customWidth="1" min="14" max="14" width="34.57"/>
    <col customWidth="1" min="15" max="27" width="9.14"/>
  </cols>
  <sheetData>
    <row r="1" ht="66.75" customHeight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5"/>
      <c r="N2" s="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7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8.0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2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>
      <c r="A5" s="11" t="s">
        <v>14</v>
      </c>
      <c r="B5" s="12"/>
      <c r="C5" s="12"/>
      <c r="D5" s="12"/>
      <c r="E5" s="12"/>
      <c r="F5" s="12"/>
      <c r="G5" s="12"/>
      <c r="H5" s="13"/>
      <c r="I5" s="12"/>
      <c r="J5" s="12"/>
      <c r="K5" s="12"/>
      <c r="L5" s="12"/>
      <c r="M5" s="2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11" t="s">
        <v>15</v>
      </c>
      <c r="B6" s="12" t="s">
        <v>16</v>
      </c>
      <c r="C6" s="12" t="s">
        <v>17</v>
      </c>
      <c r="D6" s="12" t="s">
        <v>18</v>
      </c>
      <c r="E6" s="12" t="s">
        <v>19</v>
      </c>
      <c r="F6" s="12" t="s">
        <v>20</v>
      </c>
      <c r="G6" s="12" t="s">
        <v>21</v>
      </c>
      <c r="H6" s="13" t="str">
        <f>HYPERLINK("https://learnenglish.britishcouncil.org/basic-vocabulary/daily-routine","https://learnenglish.britishcouncil.org/basic-vocabulary/daily-routine")</f>
        <v>https://learnenglish.britishcouncil.org/basic-vocabulary/daily-routine</v>
      </c>
      <c r="I6" s="12" t="s">
        <v>22</v>
      </c>
      <c r="J6" s="12" t="s">
        <v>23</v>
      </c>
      <c r="K6" s="12"/>
      <c r="L6" s="12" t="s">
        <v>24</v>
      </c>
      <c r="M6" s="2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11" t="s">
        <v>15</v>
      </c>
      <c r="B7" s="12" t="s">
        <v>16</v>
      </c>
      <c r="C7" s="12" t="s">
        <v>25</v>
      </c>
      <c r="D7" s="12" t="s">
        <v>18</v>
      </c>
      <c r="E7" s="12" t="s">
        <v>26</v>
      </c>
      <c r="F7" s="12" t="s">
        <v>27</v>
      </c>
      <c r="G7" s="12" t="s">
        <v>21</v>
      </c>
      <c r="H7" s="13" t="s">
        <v>28</v>
      </c>
      <c r="I7" s="12" t="s">
        <v>22</v>
      </c>
      <c r="J7" s="12" t="s">
        <v>23</v>
      </c>
      <c r="K7" s="12"/>
      <c r="L7" s="12" t="s">
        <v>29</v>
      </c>
      <c r="M7" s="2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11" t="s">
        <v>15</v>
      </c>
      <c r="B8" s="12" t="s">
        <v>16</v>
      </c>
      <c r="C8" s="12" t="s">
        <v>30</v>
      </c>
      <c r="D8" s="12" t="s">
        <v>18</v>
      </c>
      <c r="E8" s="12" t="s">
        <v>31</v>
      </c>
      <c r="F8" s="12" t="s">
        <v>32</v>
      </c>
      <c r="G8" s="12" t="s">
        <v>21</v>
      </c>
      <c r="H8" s="13" t="str">
        <f>HYPERLINK("https://learnenglish.britishcouncil.org/basic-vocabulary/actions","https://learnenglish.britishcouncil.org/basic-vocabulary/actions")</f>
        <v>https://learnenglish.britishcouncil.org/basic-vocabulary/actions</v>
      </c>
      <c r="I8" s="12" t="s">
        <v>22</v>
      </c>
      <c r="J8" s="12" t="s">
        <v>23</v>
      </c>
      <c r="K8" s="12"/>
      <c r="L8" s="12" t="s">
        <v>33</v>
      </c>
      <c r="M8" s="2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11" t="s">
        <v>34</v>
      </c>
      <c r="B9" s="12" t="s">
        <v>16</v>
      </c>
      <c r="C9" s="12" t="s">
        <v>35</v>
      </c>
      <c r="D9" s="12" t="s">
        <v>36</v>
      </c>
      <c r="E9" s="12" t="s">
        <v>37</v>
      </c>
      <c r="F9" s="12" t="s">
        <v>38</v>
      </c>
      <c r="G9" s="12" t="s">
        <v>21</v>
      </c>
      <c r="H9" s="13" t="str">
        <f>HYPERLINK("https://learnenglish.britishcouncil.org/beginner-a1-listening/first-english-class","https://learnenglish.britishcouncil.org/beginner-a1-listening/first-english-class")</f>
        <v>https://learnenglish.britishcouncil.org/beginner-a1-listening/first-english-class</v>
      </c>
      <c r="I9" s="12" t="s">
        <v>22</v>
      </c>
      <c r="J9" s="12" t="s">
        <v>23</v>
      </c>
      <c r="K9" s="12"/>
      <c r="L9" s="12" t="s">
        <v>39</v>
      </c>
      <c r="M9" s="2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11" t="s">
        <v>15</v>
      </c>
      <c r="B10" s="12" t="s">
        <v>16</v>
      </c>
      <c r="C10" s="12" t="s">
        <v>40</v>
      </c>
      <c r="D10" s="12" t="s">
        <v>41</v>
      </c>
      <c r="E10" s="12" t="s">
        <v>42</v>
      </c>
      <c r="F10" s="12" t="s">
        <v>43</v>
      </c>
      <c r="G10" s="12" t="s">
        <v>44</v>
      </c>
      <c r="H10" s="13" t="str">
        <f>HYPERLINK("http://www.eslgamesplus.com/comparatives-superlatives-wild-zoo-animals-vocabulary-grammar-interactive-monkey-fun-activity/#at_pco=tst-1.0&amp;at_si=5d6fc2d3d40fd215&amp;at_ab=per-2&amp;at_pos=1&amp;at_tot=2","http://www.eslgamesplus.com/comparatives-superlatives-wild-zoo-animals-vocabulary-grammar-interactive-monkey-fun-activity/#at_pco=tst-1.0&amp;at_si=5d6fc2d3d40fd215&amp;at_ab=per-2&amp;at_pos=1&amp;at_tot=2")</f>
        <v>http://www.eslgamesplus.com/comparatives-superlatives-wild-zoo-animals-vocabulary-grammar-interactive-monkey-fun-activity/#at_pco=tst-1.0&amp;at_si=5d6fc2d3d40fd215&amp;at_ab=per-2&amp;at_pos=1&amp;at_tot=2</v>
      </c>
      <c r="I10" s="12" t="s">
        <v>45</v>
      </c>
      <c r="J10" s="12" t="s">
        <v>46</v>
      </c>
      <c r="K10" s="12"/>
      <c r="L10" s="12" t="s">
        <v>47</v>
      </c>
      <c r="M10" s="2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11" t="s">
        <v>15</v>
      </c>
      <c r="B11" s="12" t="s">
        <v>16</v>
      </c>
      <c r="C11" s="12" t="s">
        <v>48</v>
      </c>
      <c r="D11" s="12" t="s">
        <v>49</v>
      </c>
      <c r="E11" s="12" t="s">
        <v>50</v>
      </c>
      <c r="F11" s="12" t="s">
        <v>51</v>
      </c>
      <c r="G11" s="12" t="s">
        <v>44</v>
      </c>
      <c r="H11" s="13" t="str">
        <f>HYPERLINK("https://www.eslgamesplus.com/action-verbs-present-progressive-grammar-game-rally-game/","https://www.eslgamesplus.com/action-verbs-present-progressive-grammar-game-rally-game/")</f>
        <v>https://www.eslgamesplus.com/action-verbs-present-progressive-grammar-game-rally-game/</v>
      </c>
      <c r="I11" s="12" t="s">
        <v>45</v>
      </c>
      <c r="J11" s="12" t="s">
        <v>46</v>
      </c>
      <c r="K11" s="12"/>
      <c r="L11" s="12" t="s">
        <v>52</v>
      </c>
      <c r="M11" s="2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11" t="s">
        <v>53</v>
      </c>
      <c r="B12" s="12" t="s">
        <v>16</v>
      </c>
      <c r="C12" s="12" t="s">
        <v>54</v>
      </c>
      <c r="D12" s="12" t="s">
        <v>55</v>
      </c>
      <c r="E12" s="12" t="s">
        <v>56</v>
      </c>
      <c r="F12" s="12" t="s">
        <v>57</v>
      </c>
      <c r="G12" s="12" t="s">
        <v>44</v>
      </c>
      <c r="H12" s="13" t="str">
        <f>HYPERLINK("https://www.eslgamesplus.com/action-verbs-present-tenses-esl-interactive-grammar-vocabulary-game/","https://www.eslgamesplus.com/action-verbs-present-tenses-esl-interactive-grammar-vocabulary-game/")</f>
        <v>https://www.eslgamesplus.com/action-verbs-present-tenses-esl-interactive-grammar-vocabulary-game/</v>
      </c>
      <c r="I12" s="12" t="s">
        <v>45</v>
      </c>
      <c r="J12" s="12" t="s">
        <v>46</v>
      </c>
      <c r="K12" s="12"/>
      <c r="L12" s="12" t="s">
        <v>58</v>
      </c>
      <c r="M12" s="2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11" t="s">
        <v>15</v>
      </c>
      <c r="B13" s="12" t="s">
        <v>16</v>
      </c>
      <c r="C13" s="12" t="s">
        <v>59</v>
      </c>
      <c r="D13" s="12" t="s">
        <v>60</v>
      </c>
      <c r="E13" s="12" t="s">
        <v>61</v>
      </c>
      <c r="F13" s="12" t="s">
        <v>62</v>
      </c>
      <c r="G13" s="12" t="s">
        <v>21</v>
      </c>
      <c r="H13" s="13" t="str">
        <f>HYPERLINK("https://www.esolcourses.com/uk-english/beginners-course/unit-4/daily-life/daily-routine-reading-quiz.html","https://www.esolcourses.com/uk-english/beginners-course/unit-4/daily-life/daily-routine-reading-quiz.html")</f>
        <v>https://www.esolcourses.com/uk-english/beginners-course/unit-4/daily-life/daily-routine-reading-quiz.html</v>
      </c>
      <c r="I13" s="12" t="s">
        <v>63</v>
      </c>
      <c r="J13" s="12" t="s">
        <v>23</v>
      </c>
      <c r="K13" s="12"/>
      <c r="L13" s="12" t="s">
        <v>64</v>
      </c>
      <c r="M13" s="2"/>
      <c r="N13" s="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>
      <c r="A14" s="11" t="s">
        <v>65</v>
      </c>
      <c r="B14" s="12" t="s">
        <v>16</v>
      </c>
      <c r="C14" s="12" t="s">
        <v>66</v>
      </c>
      <c r="D14" s="12" t="s">
        <v>67</v>
      </c>
      <c r="E14" s="12" t="s">
        <v>68</v>
      </c>
      <c r="F14" s="12" t="s">
        <v>69</v>
      </c>
      <c r="G14" s="12" t="s">
        <v>21</v>
      </c>
      <c r="H14" s="13" t="str">
        <f>HYPERLINK("https://www.esolcourses.com/content/englishforwork/functional-skills/health-and-safety/grammar.html","https://www.esolcourses.com/content/englishforwork/functional-skills/health-and-safety/grammar.html")</f>
        <v>https://www.esolcourses.com/content/englishforwork/functional-skills/health-and-safety/grammar.html</v>
      </c>
      <c r="I14" s="12" t="s">
        <v>63</v>
      </c>
      <c r="J14" s="12" t="s">
        <v>23</v>
      </c>
      <c r="K14" s="12"/>
      <c r="L14" s="12" t="s">
        <v>70</v>
      </c>
      <c r="M14" s="2"/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11" t="s">
        <v>71</v>
      </c>
      <c r="B15" s="12" t="s">
        <v>16</v>
      </c>
      <c r="C15" s="12" t="s">
        <v>72</v>
      </c>
      <c r="D15" s="12" t="s">
        <v>73</v>
      </c>
      <c r="E15" s="12" t="s">
        <v>74</v>
      </c>
      <c r="F15" s="12" t="s">
        <v>75</v>
      </c>
      <c r="G15" s="12" t="s">
        <v>76</v>
      </c>
      <c r="H15" s="13" t="str">
        <f>HYPERLINK("https://www.ted.com/talks/el_seed_street_art_with_a_message_of_hope_and_peace?referrer=playlist-great_ted_talks_for_language_practice","https://www.ted.com/talks/el_seed_street_art_with_a_message_of_hope_and_peace?referrer=playlist-great_ted_talks_for_language_practice")</f>
        <v>https://www.ted.com/talks/el_seed_street_art_with_a_message_of_hope_and_peace?referrer=playlist-great_ted_talks_for_language_practice</v>
      </c>
      <c r="I15" s="12" t="s">
        <v>77</v>
      </c>
      <c r="J15" s="12" t="s">
        <v>78</v>
      </c>
      <c r="K15" s="12">
        <v>2015.0</v>
      </c>
      <c r="L15" s="12" t="s">
        <v>79</v>
      </c>
      <c r="M15" s="2"/>
      <c r="N15" s="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11" t="s">
        <v>80</v>
      </c>
      <c r="B16" s="12" t="s">
        <v>16</v>
      </c>
      <c r="C16" s="12" t="s">
        <v>81</v>
      </c>
      <c r="D16" s="12" t="s">
        <v>82</v>
      </c>
      <c r="E16" s="12" t="s">
        <v>83</v>
      </c>
      <c r="F16" s="12" t="s">
        <v>84</v>
      </c>
      <c r="G16" s="12" t="s">
        <v>44</v>
      </c>
      <c r="H16" s="13" t="str">
        <f>HYPERLINK("https://www.eslgamesplus.com/irregular-past-tense-esl-grammar-jeopardy-quiz-game/","https://www.eslgamesplus.com/irregular-past-tense-esl-grammar-jeopardy-quiz-game/")</f>
        <v>https://www.eslgamesplus.com/irregular-past-tense-esl-grammar-jeopardy-quiz-game/</v>
      </c>
      <c r="I16" s="12" t="s">
        <v>45</v>
      </c>
      <c r="J16" s="12" t="s">
        <v>46</v>
      </c>
      <c r="K16" s="12"/>
      <c r="L16" s="12" t="s">
        <v>85</v>
      </c>
      <c r="M16" s="2"/>
      <c r="N16" s="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11" t="s">
        <v>80</v>
      </c>
      <c r="B17" s="12" t="s">
        <v>16</v>
      </c>
      <c r="C17" s="12" t="s">
        <v>86</v>
      </c>
      <c r="D17" s="12" t="s">
        <v>87</v>
      </c>
      <c r="E17" s="12" t="s">
        <v>88</v>
      </c>
      <c r="F17" s="12" t="s">
        <v>89</v>
      </c>
      <c r="G17" s="12" t="s">
        <v>21</v>
      </c>
      <c r="H17" s="13" t="s">
        <v>90</v>
      </c>
      <c r="I17" s="12" t="s">
        <v>63</v>
      </c>
      <c r="J17" s="12" t="s">
        <v>23</v>
      </c>
      <c r="K17" s="12"/>
      <c r="L17" s="12" t="s">
        <v>91</v>
      </c>
      <c r="M17" s="2"/>
      <c r="N17" s="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5.75" customHeight="1">
      <c r="A19" s="8" t="s">
        <v>2</v>
      </c>
      <c r="B19" s="8" t="s">
        <v>3</v>
      </c>
      <c r="C19" s="8" t="s">
        <v>4</v>
      </c>
      <c r="D19" s="8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10</v>
      </c>
      <c r="J19" s="8" t="s">
        <v>11</v>
      </c>
      <c r="K19" s="8" t="s">
        <v>12</v>
      </c>
      <c r="L19" s="8" t="s">
        <v>13</v>
      </c>
      <c r="M19" s="2"/>
      <c r="N19" s="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5.75" customHeight="1">
      <c r="A20" s="11" t="s">
        <v>92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"/>
      <c r="N20" s="6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5.75" customHeight="1">
      <c r="A21" s="11" t="s">
        <v>15</v>
      </c>
      <c r="B21" s="12" t="s">
        <v>93</v>
      </c>
      <c r="C21" s="12" t="s">
        <v>94</v>
      </c>
      <c r="D21" s="12" t="s">
        <v>95</v>
      </c>
      <c r="E21" s="12" t="s">
        <v>96</v>
      </c>
      <c r="F21" s="12" t="s">
        <v>97</v>
      </c>
      <c r="G21" s="12" t="s">
        <v>21</v>
      </c>
      <c r="H21" s="15" t="str">
        <f>HYPERLINK("https://learnenglish.britishcouncil.org/intermediate-vocabulary/appearance-2","https://learnenglish.britishcouncil.org/intermediate-vocabulary/appearance-2")</f>
        <v>https://learnenglish.britishcouncil.org/intermediate-vocabulary/appearance-2</v>
      </c>
      <c r="I21" s="12" t="s">
        <v>22</v>
      </c>
      <c r="J21" s="12" t="s">
        <v>23</v>
      </c>
      <c r="K21" s="12"/>
      <c r="L21" s="12" t="s">
        <v>98</v>
      </c>
      <c r="M21" s="2"/>
      <c r="N21" s="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5.75" customHeight="1">
      <c r="A22" s="11" t="s">
        <v>15</v>
      </c>
      <c r="B22" s="12" t="s">
        <v>93</v>
      </c>
      <c r="C22" s="12" t="s">
        <v>99</v>
      </c>
      <c r="D22" s="12" t="s">
        <v>95</v>
      </c>
      <c r="E22" s="12" t="s">
        <v>100</v>
      </c>
      <c r="F22" s="12" t="s">
        <v>101</v>
      </c>
      <c r="G22" s="12" t="s">
        <v>21</v>
      </c>
      <c r="H22" s="15" t="str">
        <f>HYPERLINK("https://learnenglish.britishcouncil.org/intermediate-vocabulary/around-town","https://learnenglish.britishcouncil.org/intermediate-vocabulary/around-town")</f>
        <v>https://learnenglish.britishcouncil.org/intermediate-vocabulary/around-town</v>
      </c>
      <c r="I22" s="12" t="s">
        <v>22</v>
      </c>
      <c r="J22" s="12" t="s">
        <v>23</v>
      </c>
      <c r="K22" s="12"/>
      <c r="L22" s="12" t="s">
        <v>102</v>
      </c>
      <c r="M22" s="2"/>
      <c r="N22" s="6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5.75" customHeight="1">
      <c r="A23" s="11" t="s">
        <v>15</v>
      </c>
      <c r="B23" s="12" t="s">
        <v>93</v>
      </c>
      <c r="C23" s="12" t="s">
        <v>103</v>
      </c>
      <c r="D23" s="12" t="s">
        <v>104</v>
      </c>
      <c r="E23" s="12" t="s">
        <v>105</v>
      </c>
      <c r="F23" s="12" t="s">
        <v>106</v>
      </c>
      <c r="G23" s="12" t="s">
        <v>21</v>
      </c>
      <c r="H23" s="15" t="str">
        <f>HYPERLINK("https://learnenglish.britishcouncil.org/intermediate-vocabulary/body-parts-2","https://learnenglish.britishcouncil.org/intermediate-vocabulary/body-parts-2")</f>
        <v>https://learnenglish.britishcouncil.org/intermediate-vocabulary/body-parts-2</v>
      </c>
      <c r="I23" s="12" t="s">
        <v>22</v>
      </c>
      <c r="J23" s="12" t="s">
        <v>23</v>
      </c>
      <c r="K23" s="12"/>
      <c r="L23" s="12" t="s">
        <v>107</v>
      </c>
      <c r="M23" s="2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5.75" customHeight="1">
      <c r="A24" s="11" t="s">
        <v>15</v>
      </c>
      <c r="B24" s="12" t="s">
        <v>93</v>
      </c>
      <c r="C24" s="12" t="s">
        <v>108</v>
      </c>
      <c r="D24" s="12" t="s">
        <v>109</v>
      </c>
      <c r="E24" s="12" t="s">
        <v>110</v>
      </c>
      <c r="F24" s="12" t="s">
        <v>111</v>
      </c>
      <c r="G24" s="12" t="s">
        <v>21</v>
      </c>
      <c r="H24" s="15" t="str">
        <f>HYPERLINK("https://learnenglish.britishcouncil.org/pre-intermediate-a2-listening/missing-class","https://learnenglish.britishcouncil.org/pre-intermediate-a2-listening/missing-class")</f>
        <v>https://learnenglish.britishcouncil.org/pre-intermediate-a2-listening/missing-class</v>
      </c>
      <c r="I24" s="12" t="s">
        <v>22</v>
      </c>
      <c r="J24" s="12" t="s">
        <v>23</v>
      </c>
      <c r="K24" s="12"/>
      <c r="L24" s="12" t="s">
        <v>112</v>
      </c>
      <c r="M24" s="2"/>
      <c r="N24" s="6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5.75" customHeight="1">
      <c r="A25" s="11" t="s">
        <v>15</v>
      </c>
      <c r="B25" s="12" t="s">
        <v>93</v>
      </c>
      <c r="C25" s="12" t="s">
        <v>113</v>
      </c>
      <c r="D25" s="12" t="s">
        <v>114</v>
      </c>
      <c r="E25" s="12" t="s">
        <v>115</v>
      </c>
      <c r="F25" s="12" t="s">
        <v>116</v>
      </c>
      <c r="G25" s="12" t="s">
        <v>21</v>
      </c>
      <c r="H25" s="15" t="str">
        <f>HYPERLINK("https://learnenglish.britishcouncil.org/speaking/a2-elementary-buying-new-shoes","https://learnenglish.britishcouncil.org/speaking/a2-elementary-buying-new-shoes")</f>
        <v>https://learnenglish.britishcouncil.org/speaking/a2-elementary-buying-new-shoes</v>
      </c>
      <c r="I25" s="12" t="s">
        <v>22</v>
      </c>
      <c r="J25" s="12" t="s">
        <v>23</v>
      </c>
      <c r="K25" s="12"/>
      <c r="L25" s="12" t="s">
        <v>117</v>
      </c>
      <c r="M25" s="2"/>
      <c r="N25" s="6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5.75" customHeight="1">
      <c r="A26" s="11" t="s">
        <v>15</v>
      </c>
      <c r="B26" s="12" t="s">
        <v>93</v>
      </c>
      <c r="C26" s="12" t="s">
        <v>118</v>
      </c>
      <c r="D26" s="12" t="s">
        <v>119</v>
      </c>
      <c r="E26" s="12" t="s">
        <v>120</v>
      </c>
      <c r="F26" s="12" t="s">
        <v>121</v>
      </c>
      <c r="G26" s="12" t="s">
        <v>21</v>
      </c>
      <c r="H26" s="15" t="str">
        <f>HYPERLINK("https://www.esolcourses.com/content/topics/famouspeople/amy-winehouse/amy-winehouse-sorting.html","https://www.esolcourses.com/content/topics/famouspeople/amy-winehouse/amy-winehouse-sorting.html")</f>
        <v>https://www.esolcourses.com/content/topics/famouspeople/amy-winehouse/amy-winehouse-sorting.html</v>
      </c>
      <c r="I26" s="12" t="s">
        <v>63</v>
      </c>
      <c r="J26" s="12" t="s">
        <v>23</v>
      </c>
      <c r="K26" s="12"/>
      <c r="L26" s="12" t="s">
        <v>122</v>
      </c>
      <c r="M26" s="2"/>
      <c r="N26" s="6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5.75" customHeight="1">
      <c r="A27" s="11" t="s">
        <v>15</v>
      </c>
      <c r="B27" s="12" t="s">
        <v>93</v>
      </c>
      <c r="C27" s="12" t="s">
        <v>123</v>
      </c>
      <c r="D27" s="12" t="s">
        <v>124</v>
      </c>
      <c r="E27" s="12" t="s">
        <v>125</v>
      </c>
      <c r="F27" s="12" t="s">
        <v>126</v>
      </c>
      <c r="G27" s="12" t="s">
        <v>21</v>
      </c>
      <c r="H27" s="15" t="str">
        <f>HYPERLINK("https://www.esolcourses.com/content/topics/songs/katy-perry/firework-gap-fill.html","https://www.esolcourses.com/content/topics/songs/katy-perry/firework-gap-fill.html")</f>
        <v>https://www.esolcourses.com/content/topics/songs/katy-perry/firework-gap-fill.html</v>
      </c>
      <c r="I27" s="12" t="s">
        <v>63</v>
      </c>
      <c r="J27" s="12" t="s">
        <v>23</v>
      </c>
      <c r="K27" s="12"/>
      <c r="L27" s="12" t="s">
        <v>127</v>
      </c>
      <c r="M27" s="2"/>
      <c r="N27" s="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5.75" customHeight="1">
      <c r="A28" s="11" t="s">
        <v>15</v>
      </c>
      <c r="B28" s="12" t="s">
        <v>93</v>
      </c>
      <c r="C28" s="12" t="s">
        <v>128</v>
      </c>
      <c r="D28" s="12" t="s">
        <v>129</v>
      </c>
      <c r="E28" s="12" t="s">
        <v>130</v>
      </c>
      <c r="F28" s="12" t="s">
        <v>131</v>
      </c>
      <c r="G28" s="12" t="s">
        <v>21</v>
      </c>
      <c r="H28" s="15" t="str">
        <f>HYPERLINK("https://www.esolcourses.com/content/topics/environment/climate-change/climate-change-listening-activities.html","https://www.esolcourses.com/content/topics/environment/climate-change/climate-change-listening-activities.html")</f>
        <v>https://www.esolcourses.com/content/topics/environment/climate-change/climate-change-listening-activities.html</v>
      </c>
      <c r="I28" s="12" t="s">
        <v>63</v>
      </c>
      <c r="J28" s="12" t="s">
        <v>23</v>
      </c>
      <c r="K28" s="12"/>
      <c r="L28" s="12" t="s">
        <v>132</v>
      </c>
      <c r="M28" s="2"/>
      <c r="N28" s="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5.75" customHeight="1">
      <c r="A29" s="11" t="s">
        <v>15</v>
      </c>
      <c r="B29" s="12" t="s">
        <v>93</v>
      </c>
      <c r="C29" s="12" t="s">
        <v>133</v>
      </c>
      <c r="D29" s="12" t="s">
        <v>134</v>
      </c>
      <c r="E29" s="12" t="s">
        <v>135</v>
      </c>
      <c r="F29" s="12" t="s">
        <v>136</v>
      </c>
      <c r="G29" s="12" t="s">
        <v>21</v>
      </c>
      <c r="H29" s="15" t="str">
        <f>HYPERLINK("https://www.esolcourses.com/uk-english/elementary-course/pets/celebrity-pets/colonel-meow-lesson-activities-page-2.html","https://www.esolcourses.com/uk-english/elementary-course/pets/celebrity-pets/colonel-meow-lesson-activities-page-2.html")</f>
        <v>https://www.esolcourses.com/uk-english/elementary-course/pets/celebrity-pets/colonel-meow-lesson-activities-page-2.html</v>
      </c>
      <c r="I29" s="12" t="s">
        <v>63</v>
      </c>
      <c r="J29" s="12" t="s">
        <v>23</v>
      </c>
      <c r="K29" s="12"/>
      <c r="L29" s="12" t="s">
        <v>137</v>
      </c>
      <c r="M29" s="2"/>
      <c r="N29" s="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5.75" customHeight="1">
      <c r="A30" s="11" t="s">
        <v>15</v>
      </c>
      <c r="B30" s="12" t="s">
        <v>93</v>
      </c>
      <c r="C30" s="12" t="s">
        <v>138</v>
      </c>
      <c r="D30" s="12" t="s">
        <v>139</v>
      </c>
      <c r="E30" s="12" t="s">
        <v>140</v>
      </c>
      <c r="F30" s="12" t="s">
        <v>141</v>
      </c>
      <c r="G30" s="12" t="s">
        <v>142</v>
      </c>
      <c r="H30" s="15" t="str">
        <f>HYPERLINK("http://www.eslgamesplus.com/irregular-verbs-interactive-hangman-game-for-esl-grammar/#at_pco=tst-1.0&amp;at_si=5d6fc252222f24ce&amp;at_ab=per-2&amp;at_pos=1&amp;at_tot=2","http://www.eslgamesplus.com/irregular-verbs-interactive-hangman-game-for-esl-grammar/#at_pco=tst-1.0&amp;at_si=5d6fc252222f24ce&amp;at_ab=per-2&amp;at_pos=1&amp;at_tot=2")</f>
        <v>http://www.eslgamesplus.com/irregular-verbs-interactive-hangman-game-for-esl-grammar/#at_pco=tst-1.0&amp;at_si=5d6fc252222f24ce&amp;at_ab=per-2&amp;at_pos=1&amp;at_tot=2</v>
      </c>
      <c r="I30" s="12" t="s">
        <v>45</v>
      </c>
      <c r="J30" s="12" t="s">
        <v>46</v>
      </c>
      <c r="K30" s="12"/>
      <c r="L30" s="12" t="s">
        <v>143</v>
      </c>
      <c r="M30" s="2"/>
      <c r="N30" s="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5.75" customHeight="1">
      <c r="A31" s="11" t="s">
        <v>15</v>
      </c>
      <c r="B31" s="12" t="s">
        <v>93</v>
      </c>
      <c r="C31" s="12" t="s">
        <v>144</v>
      </c>
      <c r="D31" s="12" t="s">
        <v>145</v>
      </c>
      <c r="E31" s="12" t="s">
        <v>146</v>
      </c>
      <c r="F31" s="12" t="s">
        <v>147</v>
      </c>
      <c r="G31" s="12" t="s">
        <v>21</v>
      </c>
      <c r="H31" s="15" t="str">
        <f>HYPERLINK("https://www.eslgamesplus.com/adjectives-opposites-esl-matching-game/","https://www.eslgamesplus.com/adjectives-opposites-esl-matching-game/")</f>
        <v>https://www.eslgamesplus.com/adjectives-opposites-esl-matching-game/</v>
      </c>
      <c r="I31" s="12" t="s">
        <v>45</v>
      </c>
      <c r="J31" s="12" t="s">
        <v>46</v>
      </c>
      <c r="K31" s="12"/>
      <c r="L31" s="12" t="s">
        <v>148</v>
      </c>
      <c r="M31" s="2"/>
      <c r="N31" s="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5.75" customHeight="1">
      <c r="A32" s="11" t="s">
        <v>149</v>
      </c>
      <c r="B32" s="12" t="s">
        <v>93</v>
      </c>
      <c r="C32" s="12" t="s">
        <v>150</v>
      </c>
      <c r="D32" s="12" t="s">
        <v>151</v>
      </c>
      <c r="E32" s="12" t="s">
        <v>152</v>
      </c>
      <c r="F32" s="12" t="s">
        <v>153</v>
      </c>
      <c r="G32" s="12" t="s">
        <v>76</v>
      </c>
      <c r="H32" s="15" t="s">
        <v>154</v>
      </c>
      <c r="I32" s="12" t="s">
        <v>155</v>
      </c>
      <c r="J32" s="12" t="s">
        <v>78</v>
      </c>
      <c r="K32" s="12">
        <v>2019.0</v>
      </c>
      <c r="L32" s="12" t="s">
        <v>156</v>
      </c>
      <c r="M32" s="2"/>
      <c r="N32" s="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5.7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2"/>
      <c r="N33" s="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6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6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6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6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6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6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6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6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6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6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6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6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6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6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6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6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6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6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6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6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6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6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6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6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6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6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6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6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6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6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6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6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6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6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6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6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6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6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6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6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6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6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6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6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6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6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6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6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6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6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6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6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6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6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6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6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6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6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6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6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6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6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6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6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6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6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6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6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6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6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6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6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6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6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6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6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6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6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6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6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6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6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6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6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6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6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6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6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6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6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6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6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6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6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6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6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6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6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6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6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6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6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6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6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6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6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6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6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6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6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6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6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6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6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6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6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6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6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6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6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6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6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6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6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6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6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6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6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6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6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6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6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6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6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6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1">
    <mergeCell ref="A1:L1"/>
  </mergeCells>
  <hyperlinks>
    <hyperlink r:id="rId1" ref="H7"/>
    <hyperlink r:id="rId2" ref="H17"/>
    <hyperlink r:id="rId3" ref="H32"/>
  </hyperlinks>
  <printOptions/>
  <pageMargins bottom="0.75" footer="0.0" header="0.0" left="0.7" right="0.7" top="0.75"/>
  <pageSetup orientation="portrait"/>
  <drawing r:id="rId4"/>
  <tableParts count="2">
    <tablePart r:id="rId7"/>
    <tablePart r:id="rId8"/>
  </tableParts>
</worksheet>
</file>